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4420" activeTab="0"/>
  </bookViews>
  <sheets>
    <sheet name="Sheet1" sheetId="1" r:id="rId1"/>
    <sheet name="Sheet2" sheetId="2" r:id="rId2"/>
    <sheet name="Sheet3" sheetId="3" r:id="rId3"/>
  </sheets>
  <definedNames>
    <definedName name="mtp">'Sheet1'!$F$7</definedName>
    <definedName name="seats">'Sheet1'!$F$6</definedName>
  </definedNames>
  <calcPr fullCalcOnLoad="1"/>
</workbook>
</file>

<file path=xl/sharedStrings.xml><?xml version="1.0" encoding="utf-8"?>
<sst xmlns="http://schemas.openxmlformats.org/spreadsheetml/2006/main" count="35" uniqueCount="35">
  <si>
    <t>Artist fee</t>
  </si>
  <si>
    <t>Equipment rental</t>
  </si>
  <si>
    <t>Ticket printing</t>
  </si>
  <si>
    <t>Advertising</t>
  </si>
  <si>
    <t>SOCAN</t>
  </si>
  <si>
    <t>Catering</t>
  </si>
  <si>
    <t>Hospitality</t>
  </si>
  <si>
    <t>Accommodation</t>
  </si>
  <si>
    <t># available</t>
  </si>
  <si>
    <t>price</t>
  </si>
  <si>
    <t>Calculate Gross Potential</t>
  </si>
  <si>
    <t># of tickets sold</t>
  </si>
  <si>
    <t>Gross sales</t>
  </si>
  <si>
    <t>less HST</t>
  </si>
  <si>
    <t>NET SALES</t>
  </si>
  <si>
    <t>Miscellaneous</t>
  </si>
  <si>
    <t>Calculate expenses</t>
  </si>
  <si>
    <t>TOTAL EXPENSES</t>
  </si>
  <si>
    <t>PROFIT/(LOSS)</t>
  </si>
  <si>
    <t>Vehicle/runner</t>
  </si>
  <si>
    <t>Security/Stage Door</t>
  </si>
  <si>
    <t xml:space="preserve"> </t>
  </si>
  <si>
    <t>Support Act</t>
  </si>
  <si>
    <t>3 rooms</t>
  </si>
  <si>
    <t>IMAGINARY ARTIST</t>
  </si>
  <si>
    <t>Cleaning</t>
  </si>
  <si>
    <t>Front of House</t>
  </si>
  <si>
    <t>Technical Crew</t>
  </si>
  <si>
    <t xml:space="preserve">Ticket prices </t>
  </si>
  <si>
    <t>Facility</t>
  </si>
  <si>
    <t>Block Booking Fee</t>
  </si>
  <si>
    <t>Possible Other Revenue</t>
  </si>
  <si>
    <t>Sponsorship</t>
  </si>
  <si>
    <t>Grants</t>
  </si>
  <si>
    <t>In-Kind Donations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</si>
</sst>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#,##0\ ;[Red]\(#,##0\)"/>
    <numFmt numFmtId="181" formatCode="0_);[Red]\(0\)"/>
    <numFmt numFmtId="182" formatCode="[$-409]dddd\,\ mmmm\ dd\,\ yyyy"/>
    <numFmt numFmtId="183" formatCode="[$-409]h:mm:ss\ AM/PM"/>
    <numFmt numFmtId="184" formatCode="0.00_);[Red]\(0.00\)"/>
    <numFmt numFmtId="185" formatCode="&quot;$&quot;#,##0"/>
  </numFmts>
  <fonts count="40"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0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0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180" fontId="0" fillId="0" borderId="0" xfId="0" applyNumberFormat="1" applyAlignment="1">
      <alignment/>
    </xf>
    <xf numFmtId="180" fontId="1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180" fontId="1" fillId="0" borderId="12" xfId="0" applyNumberFormat="1" applyFont="1" applyBorder="1" applyAlignment="1">
      <alignment/>
    </xf>
    <xf numFmtId="9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3" fontId="0" fillId="0" borderId="12" xfId="0" applyNumberFormat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18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6"/>
  <sheetViews>
    <sheetView tabSelected="1" workbookViewId="0" topLeftCell="B1">
      <selection activeCell="F51" sqref="F51"/>
    </sheetView>
  </sheetViews>
  <sheetFormatPr defaultColWidth="8.8515625" defaultRowHeight="12.75"/>
  <cols>
    <col min="1" max="1" width="8.8515625" style="0" customWidth="1"/>
    <col min="2" max="2" width="23.28125" style="0" bestFit="1" customWidth="1"/>
    <col min="3" max="3" width="9.28125" style="0" customWidth="1"/>
    <col min="4" max="4" width="9.421875" style="0" customWidth="1"/>
    <col min="5" max="5" width="10.421875" style="0" customWidth="1"/>
    <col min="6" max="6" width="8.8515625" style="0" customWidth="1"/>
    <col min="7" max="7" width="10.00390625" style="0" customWidth="1"/>
    <col min="8" max="8" width="8.8515625" style="0" customWidth="1"/>
    <col min="9" max="9" width="10.421875" style="0" customWidth="1"/>
  </cols>
  <sheetData>
    <row r="1" ht="16.5">
      <c r="B1" s="16" t="s">
        <v>24</v>
      </c>
    </row>
    <row r="2" ht="16.5">
      <c r="B2" s="16"/>
    </row>
    <row r="4" ht="12">
      <c r="B4" s="2" t="s">
        <v>28</v>
      </c>
    </row>
    <row r="5" spans="3:6" ht="12">
      <c r="C5" s="4"/>
      <c r="D5" s="4"/>
      <c r="E5" s="4"/>
      <c r="F5" s="7"/>
    </row>
    <row r="6" spans="2:6" ht="12.75" thickBot="1">
      <c r="B6" t="s">
        <v>8</v>
      </c>
      <c r="C6">
        <v>500</v>
      </c>
      <c r="F6">
        <f>SUM(C6:E6)</f>
        <v>500</v>
      </c>
    </row>
    <row r="7" spans="2:7" ht="12.75" thickBot="1">
      <c r="B7" t="s">
        <v>9</v>
      </c>
      <c r="C7" s="5">
        <v>38</v>
      </c>
      <c r="D7" s="5"/>
      <c r="E7" s="5"/>
      <c r="F7" s="6">
        <f>ROUND((C6*C7+D6*D7+E6*E7)/F6,2)</f>
        <v>38</v>
      </c>
      <c r="G7" s="1"/>
    </row>
    <row r="9" spans="3:9" ht="16.5" customHeight="1">
      <c r="C9" s="13"/>
      <c r="D9" s="13"/>
      <c r="E9" s="13"/>
      <c r="F9" s="13"/>
      <c r="G9" s="13"/>
      <c r="H9" s="13"/>
      <c r="I9" s="13"/>
    </row>
    <row r="10" spans="2:9" ht="13.5" customHeight="1">
      <c r="B10" t="s">
        <v>11</v>
      </c>
      <c r="C10" s="3">
        <v>500</v>
      </c>
      <c r="D10" s="3">
        <v>450</v>
      </c>
      <c r="E10" s="3">
        <v>400</v>
      </c>
      <c r="F10" s="3">
        <v>350</v>
      </c>
      <c r="G10" s="3">
        <v>300</v>
      </c>
      <c r="H10" s="3">
        <v>250</v>
      </c>
      <c r="I10" s="3">
        <v>200</v>
      </c>
    </row>
    <row r="12" ht="12">
      <c r="B12" s="2" t="s">
        <v>10</v>
      </c>
    </row>
    <row r="13" ht="6.75" customHeight="1"/>
    <row r="14" spans="2:9" ht="12">
      <c r="B14" t="s">
        <v>12</v>
      </c>
      <c r="C14" s="9">
        <f aca="true" t="shared" si="0" ref="C14:I14">ROUND(C10*mtp,0)</f>
        <v>19000</v>
      </c>
      <c r="D14" s="9">
        <f t="shared" si="0"/>
        <v>17100</v>
      </c>
      <c r="E14" s="9">
        <f t="shared" si="0"/>
        <v>15200</v>
      </c>
      <c r="F14" s="9">
        <f t="shared" si="0"/>
        <v>13300</v>
      </c>
      <c r="G14" s="9">
        <f t="shared" si="0"/>
        <v>11400</v>
      </c>
      <c r="H14" s="9">
        <f t="shared" si="0"/>
        <v>9500</v>
      </c>
      <c r="I14" s="9">
        <f t="shared" si="0"/>
        <v>7600</v>
      </c>
    </row>
    <row r="15" spans="2:9" ht="12">
      <c r="B15" s="8" t="s">
        <v>13</v>
      </c>
      <c r="C15" s="9">
        <f>ROUND(-C14*13/113,0)</f>
        <v>-2186</v>
      </c>
      <c r="D15" s="9">
        <f aca="true" t="shared" si="1" ref="D15:I15">ROUND(-D14*13/113,0)</f>
        <v>-1967</v>
      </c>
      <c r="E15" s="9">
        <f t="shared" si="1"/>
        <v>-1749</v>
      </c>
      <c r="F15" s="9">
        <f t="shared" si="1"/>
        <v>-1530</v>
      </c>
      <c r="G15" s="9">
        <f t="shared" si="1"/>
        <v>-1312</v>
      </c>
      <c r="H15" s="9">
        <f t="shared" si="1"/>
        <v>-1093</v>
      </c>
      <c r="I15" s="9">
        <f t="shared" si="1"/>
        <v>-874</v>
      </c>
    </row>
    <row r="16" ht="3.75" customHeight="1"/>
    <row r="17" spans="2:9" s="1" customFormat="1" ht="12.75" thickBot="1">
      <c r="B17" s="11" t="s">
        <v>14</v>
      </c>
      <c r="C17" s="12">
        <f>C14+C15</f>
        <v>16814</v>
      </c>
      <c r="D17" s="12">
        <f aca="true" t="shared" si="2" ref="D17:I17">D14+D15</f>
        <v>15133</v>
      </c>
      <c r="E17" s="12">
        <f t="shared" si="2"/>
        <v>13451</v>
      </c>
      <c r="F17" s="12">
        <f t="shared" si="2"/>
        <v>11770</v>
      </c>
      <c r="G17" s="12">
        <f t="shared" si="2"/>
        <v>10088</v>
      </c>
      <c r="H17" s="12">
        <f t="shared" si="2"/>
        <v>8407</v>
      </c>
      <c r="I17" s="12">
        <f t="shared" si="2"/>
        <v>6726</v>
      </c>
    </row>
    <row r="19" ht="12">
      <c r="B19" s="2" t="s">
        <v>16</v>
      </c>
    </row>
    <row r="21" spans="2:16" ht="12">
      <c r="B21" t="s">
        <v>0</v>
      </c>
      <c r="C21">
        <v>5000</v>
      </c>
      <c r="D21">
        <f>C21</f>
        <v>5000</v>
      </c>
      <c r="E21">
        <f aca="true" t="shared" si="3" ref="E21:I22">D21</f>
        <v>5000</v>
      </c>
      <c r="F21">
        <f t="shared" si="3"/>
        <v>5000</v>
      </c>
      <c r="G21">
        <f t="shared" si="3"/>
        <v>5000</v>
      </c>
      <c r="H21">
        <f t="shared" si="3"/>
        <v>5000</v>
      </c>
      <c r="I21">
        <f t="shared" si="3"/>
        <v>5000</v>
      </c>
      <c r="P21" t="s">
        <v>21</v>
      </c>
    </row>
    <row r="22" spans="2:9" ht="12">
      <c r="B22" t="s">
        <v>3</v>
      </c>
      <c r="C22">
        <v>2000</v>
      </c>
      <c r="D22">
        <f>C22</f>
        <v>2000</v>
      </c>
      <c r="E22">
        <f t="shared" si="3"/>
        <v>2000</v>
      </c>
      <c r="F22">
        <f t="shared" si="3"/>
        <v>2000</v>
      </c>
      <c r="G22">
        <f t="shared" si="3"/>
        <v>2000</v>
      </c>
      <c r="H22">
        <f t="shared" si="3"/>
        <v>2000</v>
      </c>
      <c r="I22">
        <f t="shared" si="3"/>
        <v>2000</v>
      </c>
    </row>
    <row r="23" spans="2:9" ht="12">
      <c r="B23" t="s">
        <v>22</v>
      </c>
      <c r="C23">
        <v>250</v>
      </c>
      <c r="D23">
        <v>500</v>
      </c>
      <c r="E23">
        <v>500</v>
      </c>
      <c r="F23">
        <v>500</v>
      </c>
      <c r="G23">
        <v>500</v>
      </c>
      <c r="H23">
        <v>500</v>
      </c>
      <c r="I23">
        <v>500</v>
      </c>
    </row>
    <row r="24" spans="2:9" ht="12">
      <c r="B24" t="s">
        <v>30</v>
      </c>
      <c r="C24">
        <v>500</v>
      </c>
      <c r="D24">
        <v>500</v>
      </c>
      <c r="E24">
        <v>500</v>
      </c>
      <c r="F24">
        <v>500</v>
      </c>
      <c r="G24">
        <v>500</v>
      </c>
      <c r="H24">
        <v>500</v>
      </c>
      <c r="I24">
        <v>500</v>
      </c>
    </row>
    <row r="25" spans="2:9" ht="12">
      <c r="B25" t="s">
        <v>29</v>
      </c>
      <c r="C25">
        <v>1000</v>
      </c>
      <c r="D25">
        <v>1000</v>
      </c>
      <c r="E25">
        <v>1000</v>
      </c>
      <c r="F25">
        <v>1000</v>
      </c>
      <c r="G25">
        <v>1000</v>
      </c>
      <c r="H25">
        <v>1000</v>
      </c>
      <c r="I25">
        <v>1000</v>
      </c>
    </row>
    <row r="26" spans="2:9" ht="12">
      <c r="B26" t="s">
        <v>25</v>
      </c>
      <c r="C26">
        <v>180</v>
      </c>
      <c r="D26">
        <f aca="true" t="shared" si="4" ref="D26:I26">C26</f>
        <v>180</v>
      </c>
      <c r="E26">
        <f t="shared" si="4"/>
        <v>180</v>
      </c>
      <c r="F26">
        <f t="shared" si="4"/>
        <v>180</v>
      </c>
      <c r="G26">
        <f t="shared" si="4"/>
        <v>180</v>
      </c>
      <c r="H26">
        <f t="shared" si="4"/>
        <v>180</v>
      </c>
      <c r="I26">
        <f t="shared" si="4"/>
        <v>180</v>
      </c>
    </row>
    <row r="28" spans="2:9" ht="12">
      <c r="B28" t="s">
        <v>27</v>
      </c>
      <c r="C28">
        <v>500</v>
      </c>
      <c r="D28">
        <f aca="true" t="shared" si="5" ref="D28:I28">C28</f>
        <v>500</v>
      </c>
      <c r="E28">
        <f t="shared" si="5"/>
        <v>500</v>
      </c>
      <c r="F28">
        <f t="shared" si="5"/>
        <v>500</v>
      </c>
      <c r="G28">
        <f t="shared" si="5"/>
        <v>500</v>
      </c>
      <c r="H28">
        <f t="shared" si="5"/>
        <v>500</v>
      </c>
      <c r="I28">
        <f t="shared" si="5"/>
        <v>500</v>
      </c>
    </row>
    <row r="29" spans="2:9" ht="12">
      <c r="B29" t="s">
        <v>26</v>
      </c>
      <c r="C29">
        <v>210</v>
      </c>
      <c r="D29">
        <f aca="true" t="shared" si="6" ref="D29:I29">C29</f>
        <v>210</v>
      </c>
      <c r="E29">
        <f t="shared" si="6"/>
        <v>210</v>
      </c>
      <c r="F29">
        <f t="shared" si="6"/>
        <v>210</v>
      </c>
      <c r="G29">
        <f t="shared" si="6"/>
        <v>210</v>
      </c>
      <c r="H29">
        <f t="shared" si="6"/>
        <v>210</v>
      </c>
      <c r="I29">
        <f t="shared" si="6"/>
        <v>210</v>
      </c>
    </row>
    <row r="30" spans="2:9" ht="12">
      <c r="B30" t="s">
        <v>2</v>
      </c>
      <c r="C30" s="14">
        <f aca="true" t="shared" si="7" ref="C30:I30">C10*0.2</f>
        <v>100</v>
      </c>
      <c r="D30" s="14">
        <f t="shared" si="7"/>
        <v>90</v>
      </c>
      <c r="E30" s="14">
        <f t="shared" si="7"/>
        <v>80</v>
      </c>
      <c r="F30" s="14">
        <f t="shared" si="7"/>
        <v>70</v>
      </c>
      <c r="G30" s="14">
        <f t="shared" si="7"/>
        <v>60</v>
      </c>
      <c r="H30" s="14">
        <f t="shared" si="7"/>
        <v>50</v>
      </c>
      <c r="I30" s="14">
        <f t="shared" si="7"/>
        <v>40</v>
      </c>
    </row>
    <row r="31" spans="2:9" ht="12">
      <c r="B31" t="s">
        <v>1</v>
      </c>
      <c r="C31">
        <v>100</v>
      </c>
      <c r="D31">
        <f aca="true" t="shared" si="8" ref="D31:I31">C31</f>
        <v>100</v>
      </c>
      <c r="E31">
        <f t="shared" si="8"/>
        <v>100</v>
      </c>
      <c r="F31">
        <f t="shared" si="8"/>
        <v>100</v>
      </c>
      <c r="G31">
        <f t="shared" si="8"/>
        <v>100</v>
      </c>
      <c r="H31">
        <f t="shared" si="8"/>
        <v>100</v>
      </c>
      <c r="I31">
        <f t="shared" si="8"/>
        <v>100</v>
      </c>
    </row>
    <row r="32" spans="2:9" ht="12">
      <c r="B32" t="s">
        <v>4</v>
      </c>
      <c r="C32">
        <v>36.6</v>
      </c>
      <c r="D32">
        <v>36.6</v>
      </c>
      <c r="E32">
        <v>36.6</v>
      </c>
      <c r="F32">
        <v>36.6</v>
      </c>
      <c r="G32">
        <v>36.6</v>
      </c>
      <c r="H32">
        <v>36.6</v>
      </c>
      <c r="I32">
        <v>36.6</v>
      </c>
    </row>
    <row r="33" spans="2:9" ht="12">
      <c r="B33" t="s">
        <v>5</v>
      </c>
      <c r="C33">
        <v>150</v>
      </c>
      <c r="D33">
        <f aca="true" t="shared" si="9" ref="D33:D38">C33</f>
        <v>150</v>
      </c>
      <c r="E33">
        <f aca="true" t="shared" si="10" ref="E33:I37">D33</f>
        <v>150</v>
      </c>
      <c r="F33">
        <f t="shared" si="10"/>
        <v>150</v>
      </c>
      <c r="G33">
        <f t="shared" si="10"/>
        <v>150</v>
      </c>
      <c r="H33">
        <f t="shared" si="10"/>
        <v>150</v>
      </c>
      <c r="I33">
        <f t="shared" si="10"/>
        <v>150</v>
      </c>
    </row>
    <row r="34" spans="2:9" ht="12">
      <c r="B34" t="s">
        <v>6</v>
      </c>
      <c r="C34">
        <v>50</v>
      </c>
      <c r="D34">
        <f t="shared" si="9"/>
        <v>50</v>
      </c>
      <c r="E34">
        <f t="shared" si="10"/>
        <v>50</v>
      </c>
      <c r="F34">
        <f t="shared" si="10"/>
        <v>50</v>
      </c>
      <c r="G34">
        <f t="shared" si="10"/>
        <v>50</v>
      </c>
      <c r="H34">
        <f t="shared" si="10"/>
        <v>50</v>
      </c>
      <c r="I34">
        <f t="shared" si="10"/>
        <v>50</v>
      </c>
    </row>
    <row r="35" spans="2:9" ht="12">
      <c r="B35" s="19" t="s">
        <v>19</v>
      </c>
      <c r="C35">
        <v>50</v>
      </c>
      <c r="D35">
        <f t="shared" si="9"/>
        <v>50</v>
      </c>
      <c r="E35">
        <f t="shared" si="10"/>
        <v>50</v>
      </c>
      <c r="F35">
        <f t="shared" si="10"/>
        <v>50</v>
      </c>
      <c r="G35">
        <f t="shared" si="10"/>
        <v>50</v>
      </c>
      <c r="H35">
        <f t="shared" si="10"/>
        <v>50</v>
      </c>
      <c r="I35">
        <f t="shared" si="10"/>
        <v>50</v>
      </c>
    </row>
    <row r="36" spans="2:10" ht="12">
      <c r="B36" t="s">
        <v>7</v>
      </c>
      <c r="C36">
        <v>330</v>
      </c>
      <c r="D36">
        <f t="shared" si="9"/>
        <v>330</v>
      </c>
      <c r="E36">
        <f t="shared" si="10"/>
        <v>330</v>
      </c>
      <c r="F36">
        <f t="shared" si="10"/>
        <v>330</v>
      </c>
      <c r="G36">
        <f t="shared" si="10"/>
        <v>330</v>
      </c>
      <c r="H36">
        <f t="shared" si="10"/>
        <v>330</v>
      </c>
      <c r="I36">
        <f t="shared" si="10"/>
        <v>330</v>
      </c>
      <c r="J36" t="s">
        <v>23</v>
      </c>
    </row>
    <row r="37" spans="2:9" ht="12">
      <c r="B37" t="s">
        <v>20</v>
      </c>
      <c r="C37">
        <v>125</v>
      </c>
      <c r="D37">
        <f t="shared" si="9"/>
        <v>125</v>
      </c>
      <c r="E37">
        <f t="shared" si="10"/>
        <v>125</v>
      </c>
      <c r="F37">
        <f t="shared" si="10"/>
        <v>125</v>
      </c>
      <c r="G37">
        <f t="shared" si="10"/>
        <v>125</v>
      </c>
      <c r="H37">
        <f t="shared" si="10"/>
        <v>125</v>
      </c>
      <c r="I37">
        <f t="shared" si="10"/>
        <v>125</v>
      </c>
    </row>
    <row r="38" spans="2:9" ht="12" customHeight="1">
      <c r="B38" t="s">
        <v>15</v>
      </c>
      <c r="C38">
        <v>100</v>
      </c>
      <c r="D38">
        <f t="shared" si="9"/>
        <v>100</v>
      </c>
      <c r="E38">
        <f>D38</f>
        <v>100</v>
      </c>
      <c r="F38">
        <f>E38</f>
        <v>100</v>
      </c>
      <c r="G38">
        <f>F38</f>
        <v>100</v>
      </c>
      <c r="H38">
        <f>G38</f>
        <v>100</v>
      </c>
      <c r="I38">
        <f>H38</f>
        <v>100</v>
      </c>
    </row>
    <row r="40" ht="9.75" customHeight="1"/>
    <row r="41" spans="2:9" ht="12.75" thickBot="1">
      <c r="B41" s="11" t="s">
        <v>17</v>
      </c>
      <c r="C41" s="15">
        <f aca="true" t="shared" si="11" ref="C41:I41">SUM(C21:C39)</f>
        <v>10681.6</v>
      </c>
      <c r="D41" s="15">
        <f t="shared" si="11"/>
        <v>10921.6</v>
      </c>
      <c r="E41" s="15">
        <f t="shared" si="11"/>
        <v>10911.6</v>
      </c>
      <c r="F41" s="15">
        <f t="shared" si="11"/>
        <v>10901.6</v>
      </c>
      <c r="G41" s="15">
        <f t="shared" si="11"/>
        <v>10891.6</v>
      </c>
      <c r="H41" s="15">
        <f t="shared" si="11"/>
        <v>10881.6</v>
      </c>
      <c r="I41" s="15">
        <f t="shared" si="11"/>
        <v>10871.6</v>
      </c>
    </row>
    <row r="43" spans="2:9" ht="12" customHeight="1">
      <c r="B43" s="1" t="s">
        <v>18</v>
      </c>
      <c r="C43" s="10">
        <f aca="true" t="shared" si="12" ref="C43:I43">C17-C41</f>
        <v>6132.4</v>
      </c>
      <c r="D43" s="10">
        <f t="shared" si="12"/>
        <v>4211.4</v>
      </c>
      <c r="E43" s="10">
        <f t="shared" si="12"/>
        <v>2539.3999999999996</v>
      </c>
      <c r="F43" s="10">
        <f t="shared" si="12"/>
        <v>868.3999999999996</v>
      </c>
      <c r="G43" s="10">
        <f t="shared" si="12"/>
        <v>-803.6000000000004</v>
      </c>
      <c r="H43" s="10">
        <f t="shared" si="12"/>
        <v>-2474.6000000000004</v>
      </c>
      <c r="I43" s="10">
        <f t="shared" si="12"/>
        <v>-4145.6</v>
      </c>
    </row>
    <row r="45" spans="3:9" ht="12" customHeight="1">
      <c r="C45" s="17"/>
      <c r="D45" s="17"/>
      <c r="E45" s="17"/>
      <c r="F45" s="17"/>
      <c r="G45" s="17"/>
      <c r="H45" s="17"/>
      <c r="I45" s="17"/>
    </row>
    <row r="46" ht="12">
      <c r="B46" s="1" t="s">
        <v>31</v>
      </c>
    </row>
    <row r="47" spans="3:9" ht="12" customHeight="1">
      <c r="C47" s="9"/>
      <c r="D47" s="9"/>
      <c r="E47" s="9"/>
      <c r="F47" s="9"/>
      <c r="G47" s="9"/>
      <c r="H47" s="9"/>
      <c r="I47" s="9"/>
    </row>
    <row r="48" ht="12">
      <c r="B48" t="s">
        <v>32</v>
      </c>
    </row>
    <row r="49" spans="2:10" ht="12">
      <c r="B49" s="18" t="s">
        <v>33</v>
      </c>
      <c r="C49" s="17"/>
      <c r="D49" s="17"/>
      <c r="E49" s="17"/>
      <c r="F49" s="17"/>
      <c r="G49" s="17"/>
      <c r="H49" s="17"/>
      <c r="I49" s="17"/>
      <c r="J49" s="17"/>
    </row>
    <row r="50" spans="2:9" ht="12">
      <c r="B50" s="18" t="s">
        <v>34</v>
      </c>
      <c r="C50" s="17"/>
      <c r="D50" s="17"/>
      <c r="E50" s="17"/>
      <c r="F50" s="17"/>
      <c r="G50" s="17"/>
      <c r="H50" s="17"/>
      <c r="I50" s="17"/>
    </row>
    <row r="51" spans="2:9" ht="12">
      <c r="B51" s="18"/>
      <c r="C51" s="20"/>
      <c r="D51" s="20"/>
      <c r="E51" s="20"/>
      <c r="F51" s="20"/>
      <c r="G51" s="20"/>
      <c r="H51" s="20"/>
      <c r="I51" s="20"/>
    </row>
    <row r="56" ht="12">
      <c r="D56" s="17"/>
    </row>
  </sheetData>
  <sheetProtection/>
  <printOptions/>
  <pageMargins left="0.75" right="0.75" top="1" bottom="1" header="0.5" footer="0.5"/>
  <pageSetup fitToHeight="1" fitToWidth="1" horizontalDpi="600" verticalDpi="600" orientation="portrait" scale="51"/>
  <ignoredErrors>
    <ignoredError sqref="D30:F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Imperial Theatre</dc:creator>
  <cp:keywords/>
  <dc:description/>
  <cp:lastModifiedBy>Mila Ovchinnikova</cp:lastModifiedBy>
  <cp:lastPrinted>2015-10-06T22:34:32Z</cp:lastPrinted>
  <dcterms:created xsi:type="dcterms:W3CDTF">2001-05-23T19:56:31Z</dcterms:created>
  <dcterms:modified xsi:type="dcterms:W3CDTF">2015-10-14T16:40:52Z</dcterms:modified>
  <cp:category/>
  <cp:version/>
  <cp:contentType/>
  <cp:contentStatus/>
</cp:coreProperties>
</file>